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1.법인카드\통합경영공시\"/>
    </mc:Choice>
  </mc:AlternateContent>
  <bookViews>
    <workbookView xWindow="0" yWindow="0" windowWidth="27405" windowHeight="9345" tabRatio="890"/>
  </bookViews>
  <sheets>
    <sheet name="2023년 3분기_공시용" sheetId="44" r:id="rId1"/>
    <sheet name="2019.3분기" sheetId="34" state="hidden" r:id="rId2"/>
    <sheet name="2019.3분기_제출" sheetId="35" state="hidden" r:id="rId3"/>
  </sheets>
  <definedNames>
    <definedName name="_xlnm._FilterDatabase" localSheetId="1" hidden="1">'2019.3분기'!$A$5:$D$33</definedName>
    <definedName name="_xlnm.Print_Area" localSheetId="1">'2019.3분기'!$A$1:$D$33</definedName>
    <definedName name="_xlnm.Print_Area" localSheetId="0">'2023년 3분기_공시용'!$A$1:$D$18</definedName>
    <definedName name="_xlnm.Print_Titles" localSheetId="1">'2019.3분기'!$1:$5</definedName>
    <definedName name="_xlnm.Print_Titles" localSheetId="0">'2023년 3분기_공시용'!$1:$5</definedName>
  </definedNames>
  <calcPr calcId="162913"/>
</workbook>
</file>

<file path=xl/calcChain.xml><?xml version="1.0" encoding="utf-8"?>
<calcChain xmlns="http://schemas.openxmlformats.org/spreadsheetml/2006/main">
  <c r="D17" i="44" l="1"/>
  <c r="C17" i="44"/>
  <c r="D13" i="44"/>
  <c r="C13" i="44"/>
  <c r="D9" i="44"/>
  <c r="D18" i="44" s="1"/>
  <c r="C9" i="44"/>
  <c r="C18" i="44" l="1"/>
  <c r="H14" i="34" l="1"/>
  <c r="H13" i="34"/>
  <c r="H11" i="34"/>
  <c r="H10" i="34"/>
  <c r="H9" i="34"/>
  <c r="H8" i="34"/>
  <c r="H7" i="34"/>
  <c r="H6" i="34"/>
  <c r="F12" i="34" l="1"/>
  <c r="F9" i="34"/>
  <c r="F6" i="34"/>
  <c r="A12" i="35" l="1"/>
  <c r="A9" i="35"/>
  <c r="A6" i="35"/>
  <c r="C6" i="35" l="1"/>
  <c r="D33" i="34"/>
  <c r="B39" i="34" s="1"/>
  <c r="B40" i="34" s="1"/>
  <c r="C12" i="35"/>
  <c r="C14" i="35"/>
  <c r="B8" i="35"/>
  <c r="B9" i="35"/>
  <c r="B10" i="35"/>
  <c r="B11" i="35"/>
  <c r="B12" i="35"/>
  <c r="B13" i="35"/>
  <c r="B14" i="35"/>
  <c r="B7" i="35"/>
  <c r="B6" i="35"/>
  <c r="C13" i="35"/>
  <c r="C11" i="35"/>
  <c r="C10" i="35"/>
  <c r="C9" i="35"/>
  <c r="C8" i="35"/>
  <c r="C7" i="35"/>
  <c r="H15" i="34" l="1"/>
  <c r="I15" i="34" s="1"/>
  <c r="C15" i="35"/>
</calcChain>
</file>

<file path=xl/sharedStrings.xml><?xml version="1.0" encoding="utf-8"?>
<sst xmlns="http://schemas.openxmlformats.org/spreadsheetml/2006/main" count="102" uniqueCount="87">
  <si>
    <t>탐라정</t>
  </si>
  <si>
    <t>집행내역</t>
    <phoneticPr fontId="7" type="noConversion"/>
  </si>
  <si>
    <t>사용처</t>
    <phoneticPr fontId="7" type="noConversion"/>
  </si>
  <si>
    <t>집행월</t>
    <phoneticPr fontId="10" type="noConversion"/>
  </si>
  <si>
    <t>집행액(천원)</t>
    <phoneticPr fontId="7" type="noConversion"/>
  </si>
  <si>
    <t>소개</t>
    <phoneticPr fontId="7" type="noConversion"/>
  </si>
  <si>
    <t>집행월</t>
    <phoneticPr fontId="7" type="noConversion"/>
  </si>
  <si>
    <t>금액</t>
    <phoneticPr fontId="7" type="noConversion"/>
  </si>
  <si>
    <t>합계</t>
    <phoneticPr fontId="7" type="noConversion"/>
  </si>
  <si>
    <t>* 사용일자 기준</t>
  </si>
  <si>
    <t>(단위: 천원)</t>
  </si>
  <si>
    <t>집행월</t>
  </si>
  <si>
    <t>집행내역</t>
  </si>
  <si>
    <t>금액</t>
  </si>
  <si>
    <t>기관장 업무추진비 합계</t>
  </si>
  <si>
    <t>개발사업 홍보를 위한 외부관계자 식대 지급</t>
  </si>
  <si>
    <t>이마트</t>
  </si>
  <si>
    <t>청송식당</t>
  </si>
  <si>
    <t>명태마루</t>
  </si>
  <si>
    <t>개발사업 추진을 위한 외부관계자 식대</t>
  </si>
  <si>
    <t>비서실 다류 등 구입비 지급</t>
  </si>
  <si>
    <t>직원/유관자 경조사비 2건</t>
    <phoneticPr fontId="7" type="noConversion"/>
  </si>
  <si>
    <t>사업추진관련 유관기관과 업무협의 3건</t>
    <phoneticPr fontId="7" type="noConversion"/>
  </si>
  <si>
    <t>임직원 업무회의 등 6건</t>
    <phoneticPr fontId="7" type="noConversion"/>
  </si>
  <si>
    <t>사업추진관련 유관기관과 업무협의 2건</t>
    <phoneticPr fontId="7" type="noConversion"/>
  </si>
  <si>
    <t>［2019년도 3분기 업무추진비 사용내역］</t>
    <phoneticPr fontId="7" type="noConversion"/>
  </si>
  <si>
    <t>7월</t>
    <phoneticPr fontId="7" type="noConversion"/>
  </si>
  <si>
    <t>8월</t>
    <phoneticPr fontId="7" type="noConversion"/>
  </si>
  <si>
    <t>9월</t>
    <phoneticPr fontId="7" type="noConversion"/>
  </si>
  <si>
    <t>감사실 직원 격려 식대</t>
  </si>
  <si>
    <t>유기농테마파크 직원 격려식대(현장점검)</t>
  </si>
  <si>
    <t>개발사업회의에 따른 식대</t>
  </si>
  <si>
    <t>고흥수산</t>
  </si>
  <si>
    <t>전라국수</t>
  </si>
  <si>
    <t>기획예산팀 서수민 과장 결혼(축의금)</t>
  </si>
  <si>
    <t>남양주체육문화센터 박해영 주임 모친상(조의금)</t>
  </si>
  <si>
    <t>시의회 업무보고에 따른 식대 지급</t>
  </si>
  <si>
    <t>본가제주밥상</t>
  </si>
  <si>
    <t>우렁찬</t>
  </si>
  <si>
    <t>1분기</t>
    <phoneticPr fontId="7" type="noConversion"/>
  </si>
  <si>
    <t>2분기</t>
    <phoneticPr fontId="7" type="noConversion"/>
  </si>
  <si>
    <t>3분기</t>
    <phoneticPr fontId="7" type="noConversion"/>
  </si>
  <si>
    <t>1분기 누락분(임직원 경조사비)</t>
    <phoneticPr fontId="7" type="noConversion"/>
  </si>
  <si>
    <t>2분기 누락분(기관장모임)</t>
    <phoneticPr fontId="7" type="noConversion"/>
  </si>
  <si>
    <t>홍콩</t>
    <phoneticPr fontId="7" type="noConversion"/>
  </si>
  <si>
    <t>합계</t>
    <phoneticPr fontId="7" type="noConversion"/>
  </si>
  <si>
    <t>경영지원처 직원 노고격려 식대 지급</t>
    <phoneticPr fontId="10" type="noConversion"/>
  </si>
  <si>
    <t>천년옻닭</t>
    <phoneticPr fontId="10" type="noConversion"/>
  </si>
  <si>
    <t>경영지원처 현안사항 업무회의</t>
    <phoneticPr fontId="10" type="noConversion"/>
  </si>
  <si>
    <t>다람쥐마을</t>
    <phoneticPr fontId="10" type="noConversion"/>
  </si>
  <si>
    <t>오남센터 직원 노고격려 식대 지급</t>
    <phoneticPr fontId="10" type="noConversion"/>
  </si>
  <si>
    <t>숲속옹달샘가든</t>
    <phoneticPr fontId="10" type="noConversion"/>
  </si>
  <si>
    <t>오크앤오드</t>
    <phoneticPr fontId="10" type="noConversion"/>
  </si>
  <si>
    <t>올리앤</t>
    <phoneticPr fontId="10" type="noConversion"/>
  </si>
  <si>
    <t>운영총괄팀 직원 노고격려 식대</t>
    <phoneticPr fontId="10" type="noConversion"/>
  </si>
  <si>
    <t>우렁찬한우명품</t>
    <phoneticPr fontId="10" type="noConversion"/>
  </si>
  <si>
    <t>총무인사팀 직원 노고격려 식대</t>
    <phoneticPr fontId="10" type="noConversion"/>
  </si>
  <si>
    <t>삼다도회대게</t>
    <phoneticPr fontId="10" type="noConversion"/>
  </si>
  <si>
    <t>실국소장 업무회의 식대</t>
    <phoneticPr fontId="10" type="noConversion"/>
  </si>
  <si>
    <t>청도한우한돈정육점</t>
    <phoneticPr fontId="10" type="noConversion"/>
  </si>
  <si>
    <t>청도한돈정육식당</t>
    <phoneticPr fontId="10" type="noConversion"/>
  </si>
  <si>
    <t>청수관 이현혜 주임 시부상</t>
    <phoneticPr fontId="7" type="noConversion"/>
  </si>
  <si>
    <t>1분기 누락분(임직원 경조사비)</t>
    <phoneticPr fontId="7" type="noConversion"/>
  </si>
  <si>
    <t>김대희</t>
    <phoneticPr fontId="7" type="noConversion"/>
  </si>
  <si>
    <t>유만</t>
    <phoneticPr fontId="7" type="noConversion"/>
  </si>
  <si>
    <t>박해영</t>
    <phoneticPr fontId="7" type="noConversion"/>
  </si>
  <si>
    <t>서수민</t>
    <phoneticPr fontId="7" type="noConversion"/>
  </si>
  <si>
    <t>이현혜</t>
    <phoneticPr fontId="7" type="noConversion"/>
  </si>
  <si>
    <t>24건</t>
    <phoneticPr fontId="7" type="noConversion"/>
  </si>
  <si>
    <t>2019.8.20이후 직무대행</t>
    <phoneticPr fontId="7" type="noConversion"/>
  </si>
  <si>
    <t>직원/유관자 경조사비 3건</t>
    <phoneticPr fontId="7" type="noConversion"/>
  </si>
  <si>
    <t>사업추진관련 유관기관과 업무협의 1건</t>
    <phoneticPr fontId="7" type="noConversion"/>
  </si>
  <si>
    <t>임직원 업무회의 등 5건</t>
    <phoneticPr fontId="7" type="noConversion"/>
  </si>
  <si>
    <t>임직원 업무회의 등 2건</t>
    <phoneticPr fontId="7" type="noConversion"/>
  </si>
  <si>
    <t>직원/유관자 경조사비 0건</t>
    <phoneticPr fontId="7" type="noConversion"/>
  </si>
  <si>
    <t>직원/유관자 경조사비</t>
    <phoneticPr fontId="7" type="noConversion"/>
  </si>
  <si>
    <t>사업추진관련 유관기관과 업무협의</t>
    <phoneticPr fontId="7" type="noConversion"/>
  </si>
  <si>
    <t>임직원 업무회의 등</t>
    <phoneticPr fontId="7" type="noConversion"/>
  </si>
  <si>
    <t>집행내역</t>
    <phoneticPr fontId="7" type="noConversion"/>
  </si>
  <si>
    <t>건수</t>
    <phoneticPr fontId="7" type="noConversion"/>
  </si>
  <si>
    <t>금액</t>
    <phoneticPr fontId="7" type="noConversion"/>
  </si>
  <si>
    <t>합계</t>
    <phoneticPr fontId="7" type="noConversion"/>
  </si>
  <si>
    <t>7월</t>
    <phoneticPr fontId="7" type="noConversion"/>
  </si>
  <si>
    <t>8월</t>
  </si>
  <si>
    <t>9월</t>
  </si>
  <si>
    <t>소계</t>
    <phoneticPr fontId="7" type="noConversion"/>
  </si>
  <si>
    <t>소계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</si>
</sst>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#,###,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8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20"/>
      <color theme="3"/>
      <name val="맑은 고딕"/>
      <family val="3"/>
      <charset val="129"/>
      <scheme val="major"/>
    </font>
    <font>
      <b/>
      <sz val="20"/>
      <color indexed="56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굴림체"/>
      <family val="3"/>
      <charset val="129"/>
    </font>
    <font>
      <b/>
      <sz val="1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76" fontId="8" fillId="2" borderId="1" applyFill="0" applyAlignment="0">
      <alignment horizontal="center"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4" borderId="0">
      <alignment horizontal="center" vertical="center"/>
    </xf>
    <xf numFmtId="0" fontId="4" fillId="0" borderId="0">
      <alignment vertical="center"/>
    </xf>
    <xf numFmtId="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41" fontId="30" fillId="0" borderId="0" applyNumberFormat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41" fontId="30" fillId="0" borderId="0" applyNumberFormat="0" applyFont="0" applyFill="0" applyBorder="0" applyAlignment="0" applyProtection="0"/>
    <xf numFmtId="0" fontId="6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4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41" fontId="11" fillId="3" borderId="0" xfId="1" applyFont="1" applyFill="1" applyAlignment="1">
      <alignment horizontal="center" vertical="center" shrinkToFi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41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0" xfId="30">
      <alignment vertical="center"/>
    </xf>
    <xf numFmtId="0" fontId="20" fillId="0" borderId="0" xfId="34" applyFont="1">
      <alignment vertical="center"/>
    </xf>
    <xf numFmtId="0" fontId="17" fillId="0" borderId="0" xfId="33" applyFont="1">
      <alignment vertical="center"/>
    </xf>
    <xf numFmtId="177" fontId="17" fillId="0" borderId="0" xfId="33" applyNumberFormat="1" applyFont="1" applyAlignment="1">
      <alignment horizontal="right" vertical="center"/>
    </xf>
    <xf numFmtId="0" fontId="22" fillId="6" borderId="2" xfId="33" applyFont="1" applyFill="1" applyBorder="1" applyAlignment="1">
      <alignment horizontal="center" vertical="center"/>
    </xf>
    <xf numFmtId="0" fontId="21" fillId="6" borderId="2" xfId="33" applyFont="1" applyFill="1" applyBorder="1" applyAlignment="1">
      <alignment horizontal="center" vertical="center" shrinkToFit="1"/>
    </xf>
    <xf numFmtId="41" fontId="23" fillId="6" borderId="2" xfId="36" applyFont="1" applyFill="1" applyBorder="1" applyAlignment="1">
      <alignment horizontal="right" vertical="center"/>
    </xf>
    <xf numFmtId="0" fontId="17" fillId="0" borderId="6" xfId="33" applyFont="1" applyFill="1" applyBorder="1" applyAlignment="1">
      <alignment vertical="center" shrinkToFit="1"/>
    </xf>
    <xf numFmtId="0" fontId="17" fillId="0" borderId="3" xfId="33" applyFont="1" applyFill="1" applyBorder="1" applyAlignment="1">
      <alignment vertical="center" shrinkToFit="1"/>
    </xf>
    <xf numFmtId="41" fontId="17" fillId="0" borderId="8" xfId="36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41" fontId="24" fillId="0" borderId="2" xfId="1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41" fontId="25" fillId="0" borderId="2" xfId="1" applyFont="1" applyFill="1" applyBorder="1" applyAlignment="1">
      <alignment horizontal="center" vertical="center"/>
    </xf>
    <xf numFmtId="41" fontId="24" fillId="0" borderId="2" xfId="1" applyFont="1" applyFill="1" applyBorder="1" applyAlignment="1">
      <alignment horizontal="center" vertical="center"/>
    </xf>
    <xf numFmtId="0" fontId="17" fillId="0" borderId="7" xfId="33" applyFont="1" applyFill="1" applyBorder="1" applyAlignment="1">
      <alignment vertical="center" shrinkToFit="1"/>
    </xf>
    <xf numFmtId="41" fontId="17" fillId="0" borderId="4" xfId="36" applyFont="1" applyFill="1" applyBorder="1" applyAlignment="1">
      <alignment horizontal="right" vertical="center"/>
    </xf>
    <xf numFmtId="0" fontId="17" fillId="0" borderId="9" xfId="33" applyFont="1" applyFill="1" applyBorder="1" applyAlignment="1">
      <alignment vertical="center" shrinkToFit="1"/>
    </xf>
    <xf numFmtId="41" fontId="17" fillId="0" borderId="9" xfId="36" applyFont="1" applyFill="1" applyBorder="1" applyAlignment="1">
      <alignment horizontal="right" vertical="center"/>
    </xf>
    <xf numFmtId="0" fontId="15" fillId="0" borderId="2" xfId="37" applyFont="1" applyFill="1" applyBorder="1" applyAlignment="1">
      <alignment horizontal="center" vertical="center"/>
    </xf>
    <xf numFmtId="41" fontId="15" fillId="0" borderId="2" xfId="38" applyFont="1" applyFill="1" applyBorder="1">
      <alignment vertical="center"/>
    </xf>
    <xf numFmtId="0" fontId="17" fillId="7" borderId="2" xfId="17" applyFont="1" applyFill="1" applyBorder="1" applyAlignment="1">
      <alignment vertical="center" shrinkToFit="1"/>
    </xf>
    <xf numFmtId="0" fontId="17" fillId="8" borderId="2" xfId="17" applyFont="1" applyFill="1" applyBorder="1" applyAlignment="1">
      <alignment vertical="center" shrinkToFit="1"/>
    </xf>
    <xf numFmtId="0" fontId="17" fillId="5" borderId="2" xfId="17" applyFont="1" applyFill="1" applyBorder="1" applyAlignment="1">
      <alignment vertical="center" shrinkToFit="1"/>
    </xf>
    <xf numFmtId="41" fontId="13" fillId="0" borderId="0" xfId="0" applyNumberFormat="1" applyFont="1" applyFill="1" applyAlignment="1">
      <alignment horizontal="center" vertical="center" shrinkToFit="1"/>
    </xf>
    <xf numFmtId="41" fontId="13" fillId="0" borderId="0" xfId="1" applyFont="1" applyFill="1" applyAlignment="1">
      <alignment horizontal="center" vertical="center" shrinkToFit="1"/>
    </xf>
    <xf numFmtId="0" fontId="25" fillId="7" borderId="2" xfId="0" applyFont="1" applyFill="1" applyBorder="1" applyAlignment="1">
      <alignment horizontal="center" vertical="center"/>
    </xf>
    <xf numFmtId="41" fontId="25" fillId="7" borderId="2" xfId="1" applyFont="1" applyFill="1" applyBorder="1" applyAlignment="1">
      <alignment horizontal="center" vertical="center"/>
    </xf>
    <xf numFmtId="0" fontId="25" fillId="7" borderId="2" xfId="13" applyFont="1" applyFill="1" applyBorder="1" applyAlignment="1">
      <alignment horizontal="center" vertical="center"/>
    </xf>
    <xf numFmtId="0" fontId="25" fillId="7" borderId="2" xfId="11" applyFont="1" applyFill="1" applyBorder="1" applyAlignment="1">
      <alignment horizontal="center" vertical="center"/>
    </xf>
    <xf numFmtId="41" fontId="25" fillId="7" borderId="2" xfId="9" applyFont="1" applyFill="1" applyBorder="1">
      <alignment vertical="center"/>
    </xf>
    <xf numFmtId="0" fontId="25" fillId="8" borderId="2" xfId="13" applyFont="1" applyFill="1" applyBorder="1" applyAlignment="1">
      <alignment horizontal="center" vertical="center"/>
    </xf>
    <xf numFmtId="0" fontId="25" fillId="8" borderId="2" xfId="1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41" fontId="25" fillId="8" borderId="2" xfId="1" applyFont="1" applyFill="1" applyBorder="1" applyAlignment="1">
      <alignment horizontal="center" vertical="center"/>
    </xf>
    <xf numFmtId="41" fontId="25" fillId="8" borderId="2" xfId="9" applyFont="1" applyFill="1" applyBorder="1">
      <alignment vertical="center"/>
    </xf>
    <xf numFmtId="0" fontId="27" fillId="8" borderId="2" xfId="0" applyFont="1" applyFill="1" applyBorder="1" applyAlignment="1">
      <alignment horizontal="center" vertical="center"/>
    </xf>
    <xf numFmtId="41" fontId="27" fillId="8" borderId="2" xfId="38" applyFont="1" applyFill="1" applyBorder="1">
      <alignment vertical="center"/>
    </xf>
    <xf numFmtId="0" fontId="25" fillId="5" borderId="2" xfId="13" applyFont="1" applyFill="1" applyBorder="1" applyAlignment="1">
      <alignment horizontal="center" vertical="center"/>
    </xf>
    <xf numFmtId="0" fontId="25" fillId="5" borderId="2" xfId="11" applyFont="1" applyFill="1" applyBorder="1" applyAlignment="1">
      <alignment horizontal="center" vertical="center"/>
    </xf>
    <xf numFmtId="41" fontId="25" fillId="5" borderId="2" xfId="9" applyFont="1" applyFill="1" applyBorder="1">
      <alignment vertical="center"/>
    </xf>
    <xf numFmtId="0" fontId="25" fillId="5" borderId="2" xfId="0" applyFont="1" applyFill="1" applyBorder="1" applyAlignment="1">
      <alignment horizontal="center" vertical="center"/>
    </xf>
    <xf numFmtId="41" fontId="25" fillId="5" borderId="2" xfId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41" fontId="27" fillId="5" borderId="2" xfId="38" applyFont="1" applyFill="1" applyBorder="1">
      <alignment vertical="center"/>
    </xf>
    <xf numFmtId="0" fontId="28" fillId="0" borderId="0" xfId="0" applyFont="1" applyFill="1" applyAlignment="1">
      <alignment horizontal="center" vertical="center"/>
    </xf>
    <xf numFmtId="41" fontId="11" fillId="0" borderId="0" xfId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41" fontId="13" fillId="0" borderId="0" xfId="1" applyFont="1" applyFill="1" applyBorder="1" applyAlignment="1">
      <alignment horizontal="center" vertical="center"/>
    </xf>
    <xf numFmtId="0" fontId="17" fillId="0" borderId="0" xfId="17" applyFont="1" applyFill="1" applyBorder="1" applyAlignment="1">
      <alignment vertical="center" shrinkToFit="1"/>
    </xf>
    <xf numFmtId="0" fontId="17" fillId="0" borderId="0" xfId="1" applyNumberFormat="1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/>
    </xf>
    <xf numFmtId="0" fontId="31" fillId="0" borderId="2" xfId="17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 shrinkToFit="1"/>
    </xf>
    <xf numFmtId="41" fontId="35" fillId="0" borderId="2" xfId="1" applyNumberFormat="1" applyFont="1" applyFill="1" applyBorder="1" applyAlignment="1">
      <alignment horizontal="center" vertical="center" shrinkToFit="1"/>
    </xf>
    <xf numFmtId="0" fontId="35" fillId="0" borderId="2" xfId="17" applyFont="1" applyFill="1" applyBorder="1" applyAlignment="1">
      <alignment horizontal="center" vertical="center" shrinkToFit="1"/>
    </xf>
    <xf numFmtId="41" fontId="35" fillId="0" borderId="2" xfId="1" applyFont="1" applyFill="1" applyBorder="1" applyAlignment="1">
      <alignment horizontal="center" vertical="center" shrinkToFit="1"/>
    </xf>
    <xf numFmtId="0" fontId="31" fillId="0" borderId="11" xfId="17" applyFont="1" applyFill="1" applyBorder="1" applyAlignment="1">
      <alignment horizontal="center" vertical="center" shrinkToFit="1"/>
    </xf>
    <xf numFmtId="0" fontId="35" fillId="0" borderId="11" xfId="17" applyFont="1" applyFill="1" applyBorder="1" applyAlignment="1">
      <alignment horizontal="center" vertical="center" shrinkToFit="1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176" fontId="33" fillId="0" borderId="3" xfId="0" applyNumberFormat="1" applyFont="1" applyFill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25" fillId="0" borderId="3" xfId="7" applyNumberFormat="1" applyFont="1" applyFill="1" applyBorder="1" applyAlignment="1">
      <alignment horizontal="center" vertical="center"/>
    </xf>
    <xf numFmtId="176" fontId="25" fillId="0" borderId="4" xfId="7" applyNumberFormat="1" applyFont="1" applyFill="1" applyBorder="1" applyAlignment="1">
      <alignment horizontal="center" vertical="center"/>
    </xf>
    <xf numFmtId="176" fontId="25" fillId="0" borderId="5" xfId="7" applyNumberFormat="1" applyFont="1" applyFill="1" applyBorder="1" applyAlignment="1">
      <alignment horizontal="center" vertical="center"/>
    </xf>
    <xf numFmtId="176" fontId="26" fillId="0" borderId="3" xfId="7" applyNumberFormat="1" applyFont="1" applyFill="1" applyBorder="1" applyAlignment="1">
      <alignment horizontal="center" vertical="center"/>
    </xf>
    <xf numFmtId="176" fontId="26" fillId="0" borderId="4" xfId="7" applyNumberFormat="1" applyFont="1" applyFill="1" applyBorder="1" applyAlignment="1">
      <alignment horizontal="center" vertical="center"/>
    </xf>
    <xf numFmtId="176" fontId="26" fillId="0" borderId="5" xfId="7" applyNumberFormat="1" applyFont="1" applyFill="1" applyBorder="1" applyAlignment="1">
      <alignment horizontal="center" vertical="center"/>
    </xf>
    <xf numFmtId="41" fontId="24" fillId="0" borderId="2" xfId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25" fillId="0" borderId="3" xfId="0" applyNumberFormat="1" applyFont="1" applyFill="1" applyBorder="1" applyAlignment="1">
      <alignment horizontal="center" vertical="center"/>
    </xf>
    <xf numFmtId="176" fontId="25" fillId="0" borderId="4" xfId="0" applyNumberFormat="1" applyFont="1" applyFill="1" applyBorder="1" applyAlignment="1">
      <alignment horizontal="center" vertical="center"/>
    </xf>
    <xf numFmtId="176" fontId="25" fillId="0" borderId="5" xfId="0" applyNumberFormat="1" applyFont="1" applyFill="1" applyBorder="1" applyAlignment="1">
      <alignment horizontal="center" vertical="center"/>
    </xf>
    <xf numFmtId="176" fontId="17" fillId="0" borderId="4" xfId="33" applyNumberFormat="1" applyFont="1" applyFill="1" applyBorder="1" applyAlignment="1">
      <alignment horizontal="center" vertical="center"/>
    </xf>
    <xf numFmtId="176" fontId="17" fillId="0" borderId="5" xfId="33" applyNumberFormat="1" applyFont="1" applyFill="1" applyBorder="1" applyAlignment="1">
      <alignment horizontal="center" vertical="center"/>
    </xf>
    <xf numFmtId="0" fontId="19" fillId="0" borderId="0" xfId="33" applyFont="1" applyFill="1" applyAlignment="1">
      <alignment horizontal="center" vertical="center"/>
    </xf>
    <xf numFmtId="0" fontId="18" fillId="0" borderId="0" xfId="33" applyFont="1" applyFill="1" applyAlignment="1">
      <alignment horizontal="center" vertical="center"/>
    </xf>
    <xf numFmtId="0" fontId="21" fillId="5" borderId="2" xfId="33" applyFont="1" applyFill="1" applyBorder="1" applyAlignment="1">
      <alignment horizontal="center" vertical="center"/>
    </xf>
    <xf numFmtId="0" fontId="21" fillId="5" borderId="2" xfId="33" applyFont="1" applyFill="1" applyBorder="1" applyAlignment="1">
      <alignment horizontal="center" vertical="center" shrinkToFit="1"/>
    </xf>
    <xf numFmtId="177" fontId="21" fillId="5" borderId="2" xfId="33" applyNumberFormat="1" applyFont="1" applyFill="1" applyBorder="1" applyAlignment="1">
      <alignment horizontal="center" vertical="center"/>
    </xf>
    <xf numFmtId="176" fontId="17" fillId="0" borderId="1" xfId="33" applyNumberFormat="1" applyFont="1" applyFill="1" applyBorder="1" applyAlignment="1">
      <alignment horizontal="center" vertical="center"/>
    </xf>
    <xf numFmtId="176" fontId="17" fillId="0" borderId="3" xfId="33" applyNumberFormat="1" applyFont="1" applyFill="1" applyBorder="1" applyAlignment="1">
      <alignment horizontal="center" vertical="center"/>
    </xf>
  </cellXfs>
  <cellStyles count="76">
    <cellStyle name="HeaderStyle" xfId="6"/>
    <cellStyle name="백분율 2" xfId="39"/>
    <cellStyle name="쉼표 [0]" xfId="1" builtinId="6"/>
    <cellStyle name="쉼표 [0] 2" xfId="36"/>
    <cellStyle name="쉼표 [0] 2 2" xfId="16"/>
    <cellStyle name="쉼표 [0] 2 3" xfId="21"/>
    <cellStyle name="쉼표 [0] 2 4" xfId="26"/>
    <cellStyle name="쉼표 [0] 2 5" xfId="32"/>
    <cellStyle name="쉼표 [0] 2 6" xfId="56"/>
    <cellStyle name="쉼표 [0] 2 7" xfId="69"/>
    <cellStyle name="쉼표 [0] 3" xfId="9"/>
    <cellStyle name="쉼표 [0] 3 2" xfId="19"/>
    <cellStyle name="쉼표 [0] 3 3" xfId="24"/>
    <cellStyle name="쉼표 [0] 3 4" xfId="29"/>
    <cellStyle name="쉼표 [0] 3 5" xfId="35"/>
    <cellStyle name="쉼표 [0] 3 6" xfId="58"/>
    <cellStyle name="쉼표 [0] 3 7" xfId="71"/>
    <cellStyle name="쉼표 [0] 4" xfId="43"/>
    <cellStyle name="쉼표 [0] 5" xfId="38"/>
    <cellStyle name="쉼표 [0] 6" xfId="74"/>
    <cellStyle name="스타일 1" xfId="2"/>
    <cellStyle name="표준" xfId="0" builtinId="0"/>
    <cellStyle name="표준 14" xfId="75"/>
    <cellStyle name="표준 2" xfId="3"/>
    <cellStyle name="표준 2 10" xfId="31"/>
    <cellStyle name="표준 2 11" xfId="47"/>
    <cellStyle name="표준 2 12" xfId="60"/>
    <cellStyle name="표준 2 2" xfId="5"/>
    <cellStyle name="표준 2 2 2" xfId="40"/>
    <cellStyle name="표준 2 2 3" xfId="49"/>
    <cellStyle name="표준 2 2 4" xfId="62"/>
    <cellStyle name="표준 2 3" xfId="8"/>
    <cellStyle name="표준 2 3 2" xfId="42"/>
    <cellStyle name="표준 2 3 3" xfId="51"/>
    <cellStyle name="표준 2 3 4" xfId="64"/>
    <cellStyle name="표준 2 4" xfId="10"/>
    <cellStyle name="표준 2 4 2" xfId="44"/>
    <cellStyle name="표준 2 4 3" xfId="52"/>
    <cellStyle name="표준 2 4 4" xfId="65"/>
    <cellStyle name="표준 2 5" xfId="12"/>
    <cellStyle name="표준 2 5 2" xfId="46"/>
    <cellStyle name="표준 2 5 3" xfId="54"/>
    <cellStyle name="표준 2 5 4" xfId="67"/>
    <cellStyle name="표준 2 6" xfId="14"/>
    <cellStyle name="표준 2 6 2" xfId="59"/>
    <cellStyle name="표준 2 6 3" xfId="72"/>
    <cellStyle name="표준 2 7" xfId="15"/>
    <cellStyle name="표준 2 8" xfId="20"/>
    <cellStyle name="표준 2 9" xfId="25"/>
    <cellStyle name="표준 3" xfId="4"/>
    <cellStyle name="표준 3 2" xfId="17"/>
    <cellStyle name="표준 3 3" xfId="22"/>
    <cellStyle name="표준 3 4" xfId="27"/>
    <cellStyle name="표준 3 5" xfId="33"/>
    <cellStyle name="표준 3 6" xfId="48"/>
    <cellStyle name="표준 3 7" xfId="61"/>
    <cellStyle name="표준 4" xfId="7"/>
    <cellStyle name="표준 4 2" xfId="18"/>
    <cellStyle name="표준 4 3" xfId="23"/>
    <cellStyle name="표준 4 4" xfId="28"/>
    <cellStyle name="표준 4 5" xfId="34"/>
    <cellStyle name="표준 4 6" xfId="41"/>
    <cellStyle name="표준 4 7" xfId="50"/>
    <cellStyle name="표준 4 8" xfId="63"/>
    <cellStyle name="표준 5" xfId="30"/>
    <cellStyle name="표준 5 2" xfId="55"/>
    <cellStyle name="표준 5 3" xfId="68"/>
    <cellStyle name="표준 6" xfId="11"/>
    <cellStyle name="표준 6 2" xfId="45"/>
    <cellStyle name="표준 6 3" xfId="53"/>
    <cellStyle name="표준 6 4" xfId="66"/>
    <cellStyle name="표준 7" xfId="13"/>
    <cellStyle name="표준 7 2" xfId="57"/>
    <cellStyle name="표준 7 3" xfId="70"/>
    <cellStyle name="표준 8" xfId="37"/>
    <cellStyle name="표준 9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250450</xdr:colOff>
      <xdr:row>0</xdr:row>
      <xdr:rowOff>242047</xdr:rowOff>
    </xdr:from>
    <xdr:to>
      <xdr:col>3</xdr:col>
      <xdr:colOff>830355</xdr:colOff>
      <xdr:row>1</xdr:row>
      <xdr:rowOff>657225</xdr:rowOff>
    </xdr:to>
    <xdr:sp macro="" textlink="">
      <xdr:nvSpPr>
        <xdr:cNvPr id="2" name="모서리가 둥근 직사각형 1"/>
        <xdr:cNvSpPr/>
      </xdr:nvSpPr>
      <xdr:spPr>
        <a:xfrm>
          <a:off x="250450" y="242047"/>
          <a:ext cx="529478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(2023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년 </a:t>
          </a:r>
          <a:r>
            <a:rPr lang="en-US" altLang="ko-KR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3/4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분기 </a:t>
          </a:r>
          <a:r>
            <a:rPr lang="en-US" altLang="ko-KR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)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기관장 업무추진비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250450</xdr:colOff>
      <xdr:row>0</xdr:row>
      <xdr:rowOff>242047</xdr:rowOff>
    </xdr:from>
    <xdr:to>
      <xdr:col>3</xdr:col>
      <xdr:colOff>830355</xdr:colOff>
      <xdr:row>1</xdr:row>
      <xdr:rowOff>657225</xdr:rowOff>
    </xdr:to>
    <xdr:sp macro="" textlink="">
      <xdr:nvSpPr>
        <xdr:cNvPr id="2" name="모서리가 둥근 직사각형 1"/>
        <xdr:cNvSpPr/>
      </xdr:nvSpPr>
      <xdr:spPr>
        <a:xfrm>
          <a:off x="250450" y="242047"/>
          <a:ext cx="624728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(2019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년 </a:t>
          </a:r>
          <a:r>
            <a:rPr lang="en-US" altLang="ko-KR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3/4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분기 </a:t>
          </a:r>
          <a:r>
            <a:rPr lang="en-US" altLang="ko-KR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)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  <a:latin typeface="+mn-ea"/>
              <a:ea typeface="+mn-ea"/>
            </a:rPr>
            <a:t>기관장 업무추진비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zoomScaleNormal="100" zoomScaleSheetLayoutView="100" workbookViewId="0">
      <selection activeCell="G15" sqref="G15"/>
    </sheetView>
  </sheetViews>
  <sheetFormatPr defaultRowHeight="19.5" customHeight="1" x14ac:dyDescent="0.15"/>
  <cols>
    <col min="1" max="1" width="9.5546875" style="5" customWidth="1"/>
    <col min="2" max="2" width="33.88671875" style="6" customWidth="1"/>
    <col min="3" max="3" width="11.5546875" style="5" customWidth="1"/>
    <col min="4" max="4" width="12.88671875" style="7" bestFit="1" customWidth="1"/>
    <col min="5" max="6" width="8.88671875" style="5"/>
    <col min="7" max="7" width="26.21875" style="5" bestFit="1" customWidth="1"/>
    <col min="8" max="8" width="6" style="5" customWidth="1"/>
    <col min="9" max="9" width="8.109375" style="5" customWidth="1"/>
    <col min="10" max="10" width="5.109375" style="5" customWidth="1"/>
    <col min="11" max="16384" width="8.88671875" style="5"/>
  </cols>
  <sheetData>
    <row r="1" spans="1:4" s="1" customFormat="1" ht="19.5" customHeight="1" x14ac:dyDescent="0.15"/>
    <row r="2" spans="1:4" s="1" customFormat="1" ht="58.5" customHeight="1" x14ac:dyDescent="0.15"/>
    <row r="3" spans="1:4" s="1" customFormat="1" ht="19.5" customHeight="1" x14ac:dyDescent="0.15">
      <c r="A3" s="2"/>
      <c r="B3" s="2"/>
      <c r="C3" s="2"/>
    </row>
    <row r="4" spans="1:4" s="1" customFormat="1" ht="19.5" customHeight="1" x14ac:dyDescent="0.15">
      <c r="B4" s="3"/>
      <c r="D4" s="9"/>
    </row>
    <row r="5" spans="1:4" s="4" customFormat="1" ht="24.75" customHeight="1" x14ac:dyDescent="0.15">
      <c r="A5" s="67" t="s">
        <v>6</v>
      </c>
      <c r="B5" s="67" t="s">
        <v>78</v>
      </c>
      <c r="C5" s="67" t="s">
        <v>79</v>
      </c>
      <c r="D5" s="67" t="s">
        <v>80</v>
      </c>
    </row>
    <row r="6" spans="1:4" ht="24.75" customHeight="1" x14ac:dyDescent="0.15">
      <c r="A6" s="77" t="s">
        <v>82</v>
      </c>
      <c r="B6" s="68" t="s">
        <v>75</v>
      </c>
      <c r="C6" s="69">
        <v>5</v>
      </c>
      <c r="D6" s="69">
        <v>245000</v>
      </c>
    </row>
    <row r="7" spans="1:4" ht="24.75" customHeight="1" x14ac:dyDescent="0.15">
      <c r="A7" s="78"/>
      <c r="B7" s="68" t="s">
        <v>76</v>
      </c>
      <c r="C7" s="69">
        <v>1</v>
      </c>
      <c r="D7" s="69">
        <v>392000</v>
      </c>
    </row>
    <row r="8" spans="1:4" ht="24.75" customHeight="1" x14ac:dyDescent="0.15">
      <c r="A8" s="78"/>
      <c r="B8" s="68" t="s">
        <v>77</v>
      </c>
      <c r="C8" s="69">
        <v>22</v>
      </c>
      <c r="D8" s="69">
        <v>1376180</v>
      </c>
    </row>
    <row r="9" spans="1:4" ht="24.75" customHeight="1" x14ac:dyDescent="0.15">
      <c r="A9" s="79"/>
      <c r="B9" s="71" t="s">
        <v>85</v>
      </c>
      <c r="C9" s="72">
        <f>SUM(C6:C8)</f>
        <v>28</v>
      </c>
      <c r="D9" s="72">
        <f>SUM(D6:D8)</f>
        <v>2013180</v>
      </c>
    </row>
    <row r="10" spans="1:4" ht="24.75" customHeight="1" x14ac:dyDescent="0.15">
      <c r="A10" s="77" t="s">
        <v>83</v>
      </c>
      <c r="B10" s="68" t="s">
        <v>75</v>
      </c>
      <c r="C10" s="69">
        <v>10</v>
      </c>
      <c r="D10" s="69">
        <v>768000</v>
      </c>
    </row>
    <row r="11" spans="1:4" ht="24.75" customHeight="1" x14ac:dyDescent="0.15">
      <c r="A11" s="78"/>
      <c r="B11" s="68" t="s">
        <v>76</v>
      </c>
      <c r="C11" s="69">
        <v>5</v>
      </c>
      <c r="D11" s="69">
        <v>269000</v>
      </c>
    </row>
    <row r="12" spans="1:4" ht="24.75" customHeight="1" x14ac:dyDescent="0.15">
      <c r="A12" s="78"/>
      <c r="B12" s="68" t="s">
        <v>77</v>
      </c>
      <c r="C12" s="69">
        <v>17</v>
      </c>
      <c r="D12" s="69">
        <v>1216760</v>
      </c>
    </row>
    <row r="13" spans="1:4" ht="24.75" customHeight="1" x14ac:dyDescent="0.15">
      <c r="A13" s="79"/>
      <c r="B13" s="71" t="s">
        <v>86</v>
      </c>
      <c r="C13" s="72">
        <f>SUM(C10:C12)</f>
        <v>32</v>
      </c>
      <c r="D13" s="72">
        <f>SUM(D10:D12)</f>
        <v>2253760</v>
      </c>
    </row>
    <row r="14" spans="1:4" ht="24.75" customHeight="1" x14ac:dyDescent="0.15">
      <c r="A14" s="80" t="s">
        <v>84</v>
      </c>
      <c r="B14" s="73" t="s">
        <v>75</v>
      </c>
      <c r="C14" s="69">
        <v>4</v>
      </c>
      <c r="D14" s="69">
        <v>350000</v>
      </c>
    </row>
    <row r="15" spans="1:4" ht="24.75" customHeight="1" x14ac:dyDescent="0.15">
      <c r="A15" s="80"/>
      <c r="B15" s="73" t="s">
        <v>76</v>
      </c>
      <c r="C15" s="69">
        <v>14</v>
      </c>
      <c r="D15" s="69">
        <v>2615800</v>
      </c>
    </row>
    <row r="16" spans="1:4" ht="24.75" customHeight="1" x14ac:dyDescent="0.15">
      <c r="A16" s="80"/>
      <c r="B16" s="73" t="s">
        <v>77</v>
      </c>
      <c r="C16" s="69">
        <v>7</v>
      </c>
      <c r="D16" s="69">
        <v>286640</v>
      </c>
    </row>
    <row r="17" spans="1:4" ht="24.75" customHeight="1" x14ac:dyDescent="0.15">
      <c r="A17" s="80"/>
      <c r="B17" s="74" t="s">
        <v>85</v>
      </c>
      <c r="C17" s="72">
        <f>SUM(C14:C16)</f>
        <v>25</v>
      </c>
      <c r="D17" s="72">
        <f>SUM(D14:D16)</f>
        <v>3252440</v>
      </c>
    </row>
    <row r="18" spans="1:4" ht="24.75" customHeight="1" x14ac:dyDescent="0.15">
      <c r="A18" s="75" t="s">
        <v>81</v>
      </c>
      <c r="B18" s="76"/>
      <c r="C18" s="70">
        <f>SUM(C9,C13,C17)</f>
        <v>85</v>
      </c>
      <c r="D18" s="70">
        <f>SUM(D9,D13,D17)</f>
        <v>7519380</v>
      </c>
    </row>
    <row r="19" spans="1:4" ht="19.5" customHeight="1" x14ac:dyDescent="0.15">
      <c r="A19" s="1"/>
      <c r="B19" s="65"/>
      <c r="C19" s="66"/>
      <c r="D19" s="60"/>
    </row>
    <row r="20" spans="1:4" ht="19.5" customHeight="1" x14ac:dyDescent="0.15">
      <c r="A20" s="1"/>
      <c r="B20" s="65"/>
      <c r="C20" s="66"/>
      <c r="D20" s="60"/>
    </row>
    <row r="21" spans="1:4" ht="19.5" customHeight="1" x14ac:dyDescent="0.15">
      <c r="A21" s="1"/>
      <c r="B21" s="65"/>
      <c r="C21" s="66"/>
      <c r="D21" s="60"/>
    </row>
    <row r="22" spans="1:4" ht="19.5" customHeight="1" x14ac:dyDescent="0.15">
      <c r="A22" s="1"/>
      <c r="B22" s="65"/>
      <c r="C22" s="66"/>
      <c r="D22" s="60"/>
    </row>
    <row r="23" spans="1:4" ht="19.5" customHeight="1" x14ac:dyDescent="0.15">
      <c r="A23" s="1"/>
      <c r="B23" s="65"/>
      <c r="C23" s="66"/>
      <c r="D23" s="60"/>
    </row>
    <row r="24" spans="1:4" ht="19.5" customHeight="1" x14ac:dyDescent="0.15">
      <c r="A24" s="1"/>
      <c r="B24" s="65"/>
      <c r="C24" s="66"/>
      <c r="D24" s="60"/>
    </row>
    <row r="25" spans="1:4" ht="19.5" customHeight="1" x14ac:dyDescent="0.15">
      <c r="A25" s="1"/>
      <c r="B25" s="65"/>
      <c r="C25" s="66"/>
      <c r="D25" s="60"/>
    </row>
    <row r="26" spans="1:4" ht="19.5" customHeight="1" x14ac:dyDescent="0.15">
      <c r="A26" s="1"/>
      <c r="B26" s="65"/>
      <c r="C26" s="66"/>
      <c r="D26" s="60"/>
    </row>
    <row r="27" spans="1:4" ht="19.5" customHeight="1" x14ac:dyDescent="0.15">
      <c r="A27" s="1"/>
      <c r="B27" s="65"/>
      <c r="C27" s="66"/>
      <c r="D27" s="60"/>
    </row>
    <row r="28" spans="1:4" ht="19.5" customHeight="1" x14ac:dyDescent="0.15">
      <c r="A28" s="1"/>
      <c r="B28" s="65"/>
      <c r="C28" s="66"/>
      <c r="D28" s="60"/>
    </row>
    <row r="29" spans="1:4" ht="19.5" customHeight="1" x14ac:dyDescent="0.15">
      <c r="A29" s="61"/>
      <c r="B29" s="65"/>
      <c r="C29" s="66"/>
      <c r="D29" s="60"/>
    </row>
    <row r="30" spans="1:4" ht="19.5" customHeight="1" x14ac:dyDescent="0.15">
      <c r="A30" s="62"/>
      <c r="B30" s="62"/>
      <c r="C30" s="63"/>
      <c r="D30" s="64"/>
    </row>
    <row r="31" spans="1:4" ht="19.5" customHeight="1" x14ac:dyDescent="0.15">
      <c r="B31" s="5"/>
      <c r="D31" s="5"/>
    </row>
    <row r="32" spans="1:4" ht="19.5" customHeight="1" x14ac:dyDescent="0.15">
      <c r="B32" s="5"/>
      <c r="D32" s="5"/>
    </row>
    <row r="33" spans="1:4" ht="19.5" customHeight="1" x14ac:dyDescent="0.15">
      <c r="B33" s="5"/>
      <c r="D33" s="5"/>
    </row>
    <row r="34" spans="1:4" ht="19.5" customHeight="1" x14ac:dyDescent="0.15">
      <c r="B34" s="5"/>
      <c r="D34" s="5"/>
    </row>
    <row r="35" spans="1:4" ht="19.5" customHeight="1" x14ac:dyDescent="0.15">
      <c r="B35" s="5"/>
      <c r="D35" s="5"/>
    </row>
    <row r="36" spans="1:4" ht="19.5" customHeight="1" x14ac:dyDescent="0.15">
      <c r="B36" s="5"/>
      <c r="D36" s="5"/>
    </row>
    <row r="37" spans="1:4" ht="19.5" customHeight="1" x14ac:dyDescent="0.15">
      <c r="B37" s="5"/>
      <c r="D37" s="5"/>
    </row>
    <row r="38" spans="1:4" ht="19.5" customHeight="1" x14ac:dyDescent="0.15">
      <c r="B38" s="5"/>
      <c r="D38" s="5"/>
    </row>
    <row r="39" spans="1:4" ht="19.5" customHeight="1" x14ac:dyDescent="0.15">
      <c r="A39" s="8"/>
    </row>
    <row r="40" spans="1:4" ht="19.5" customHeight="1" x14ac:dyDescent="0.15">
      <c r="A40" s="8"/>
    </row>
    <row r="41" spans="1:4" ht="19.5" customHeight="1" x14ac:dyDescent="0.15">
      <c r="A41" s="8"/>
    </row>
    <row r="42" spans="1:4" ht="19.5" customHeight="1" x14ac:dyDescent="0.15">
      <c r="B42" s="39"/>
      <c r="D42" s="5"/>
    </row>
    <row r="43" spans="1:4" ht="19.5" customHeight="1" x14ac:dyDescent="0.15">
      <c r="B43" s="39"/>
      <c r="D43" s="5"/>
    </row>
    <row r="44" spans="1:4" ht="19.5" customHeight="1" x14ac:dyDescent="0.15">
      <c r="B44" s="38"/>
      <c r="D44" s="5"/>
    </row>
    <row r="45" spans="1:4" ht="19.5" customHeight="1" x14ac:dyDescent="0.15">
      <c r="B45" s="38"/>
      <c r="D45" s="5"/>
    </row>
    <row r="46" spans="1:4" ht="19.5" customHeight="1" x14ac:dyDescent="0.15">
      <c r="B46" s="38"/>
      <c r="D46" s="5"/>
    </row>
  </sheetData>
  <mergeCells count="4">
    <mergeCell ref="A18:B18"/>
    <mergeCell ref="A6:A9"/>
    <mergeCell ref="A10:A13"/>
    <mergeCell ref="A14:A17"/>
  </mergeCells>
  <phoneticPr fontId="7" type="noConversion"/>
  <printOptions horizontalCentered="1"/>
  <pageMargins left="0.62992125984251968" right="0.3149606299212598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RowHeight="19.5" customHeight="1" x14ac:dyDescent="0.15"/>
  <cols>
    <col min="1" max="1" width="9.5546875" style="5" customWidth="1"/>
    <col min="2" max="2" width="42.5546875" style="6" customWidth="1"/>
    <col min="3" max="3" width="14" style="5" customWidth="1"/>
    <col min="4" max="4" width="12.88671875" style="7" bestFit="1" customWidth="1"/>
    <col min="5" max="6" width="8.88671875" style="5"/>
    <col min="7" max="7" width="26.21875" style="5" bestFit="1" customWidth="1"/>
    <col min="8" max="8" width="11.5546875" style="5" customWidth="1"/>
    <col min="9" max="16384" width="8.88671875" style="5"/>
  </cols>
  <sheetData>
    <row r="1" spans="1:9" s="1" customFormat="1" ht="19.5" customHeight="1" x14ac:dyDescent="0.15"/>
    <row r="2" spans="1:9" s="1" customFormat="1" ht="58.5" customHeight="1" x14ac:dyDescent="0.15"/>
    <row r="3" spans="1:9" s="1" customFormat="1" ht="19.5" customHeight="1" x14ac:dyDescent="0.15">
      <c r="A3" s="2"/>
      <c r="B3" s="2"/>
      <c r="C3" s="2"/>
    </row>
    <row r="4" spans="1:9" s="1" customFormat="1" ht="19.5" customHeight="1" x14ac:dyDescent="0.15">
      <c r="B4" s="3"/>
      <c r="D4" s="9"/>
    </row>
    <row r="5" spans="1:9" s="4" customFormat="1" ht="19.5" customHeight="1" x14ac:dyDescent="0.15">
      <c r="A5" s="22" t="s">
        <v>3</v>
      </c>
      <c r="B5" s="23" t="s">
        <v>1</v>
      </c>
      <c r="C5" s="24" t="s">
        <v>2</v>
      </c>
      <c r="D5" s="25" t="s">
        <v>4</v>
      </c>
      <c r="F5" s="11" t="s">
        <v>6</v>
      </c>
      <c r="G5" s="11" t="s">
        <v>1</v>
      </c>
      <c r="H5" s="11" t="s">
        <v>7</v>
      </c>
    </row>
    <row r="6" spans="1:9" ht="19.5" customHeight="1" x14ac:dyDescent="0.15">
      <c r="A6" s="95" t="s">
        <v>26</v>
      </c>
      <c r="B6" s="45" t="s">
        <v>19</v>
      </c>
      <c r="C6" s="46" t="s">
        <v>32</v>
      </c>
      <c r="D6" s="49">
        <v>70000</v>
      </c>
      <c r="F6" s="88" t="str">
        <f>A6</f>
        <v>7월</v>
      </c>
      <c r="G6" s="35" t="s">
        <v>70</v>
      </c>
      <c r="H6" s="10">
        <f>D12+D15+D16</f>
        <v>150000</v>
      </c>
    </row>
    <row r="7" spans="1:9" ht="19.5" customHeight="1" x14ac:dyDescent="0.15">
      <c r="A7" s="96"/>
      <c r="B7" s="52" t="s">
        <v>29</v>
      </c>
      <c r="C7" s="53" t="s">
        <v>18</v>
      </c>
      <c r="D7" s="54">
        <v>67000</v>
      </c>
      <c r="F7" s="89"/>
      <c r="G7" s="36" t="s">
        <v>22</v>
      </c>
      <c r="H7" s="10">
        <f>D6+D8+D17</f>
        <v>411000</v>
      </c>
    </row>
    <row r="8" spans="1:9" ht="19.5" customHeight="1" x14ac:dyDescent="0.15">
      <c r="A8" s="96"/>
      <c r="B8" s="45" t="s">
        <v>19</v>
      </c>
      <c r="C8" s="46" t="s">
        <v>17</v>
      </c>
      <c r="D8" s="49">
        <v>98000</v>
      </c>
      <c r="F8" s="89"/>
      <c r="G8" s="37" t="s">
        <v>23</v>
      </c>
      <c r="H8" s="10">
        <f>D7+D9+D10+D11+D13+D14</f>
        <v>829080</v>
      </c>
    </row>
    <row r="9" spans="1:9" ht="19.5" customHeight="1" x14ac:dyDescent="0.15">
      <c r="A9" s="96"/>
      <c r="B9" s="52" t="s">
        <v>30</v>
      </c>
      <c r="C9" s="53" t="s">
        <v>33</v>
      </c>
      <c r="D9" s="54">
        <v>55000</v>
      </c>
      <c r="F9" s="88" t="str">
        <f>A19</f>
        <v>8월</v>
      </c>
      <c r="G9" s="35" t="s">
        <v>21</v>
      </c>
      <c r="H9" s="10">
        <f>D19+D20</f>
        <v>100000</v>
      </c>
    </row>
    <row r="10" spans="1:9" ht="19.5" customHeight="1" x14ac:dyDescent="0.15">
      <c r="A10" s="96"/>
      <c r="B10" s="52" t="s">
        <v>31</v>
      </c>
      <c r="C10" s="53" t="s">
        <v>0</v>
      </c>
      <c r="D10" s="54">
        <v>56000</v>
      </c>
      <c r="F10" s="89"/>
      <c r="G10" s="36" t="s">
        <v>71</v>
      </c>
      <c r="H10" s="10">
        <f>D21</f>
        <v>122000</v>
      </c>
    </row>
    <row r="11" spans="1:9" ht="19.5" customHeight="1" x14ac:dyDescent="0.15">
      <c r="A11" s="96"/>
      <c r="B11" s="52" t="s">
        <v>31</v>
      </c>
      <c r="C11" s="53" t="s">
        <v>0</v>
      </c>
      <c r="D11" s="54">
        <v>31000</v>
      </c>
      <c r="F11" s="89"/>
      <c r="G11" s="37" t="s">
        <v>72</v>
      </c>
      <c r="H11" s="10">
        <f>D22+D23+D24+D25+D26</f>
        <v>864500</v>
      </c>
    </row>
    <row r="12" spans="1:9" ht="19.5" customHeight="1" x14ac:dyDescent="0.15">
      <c r="A12" s="96"/>
      <c r="B12" s="40" t="s">
        <v>35</v>
      </c>
      <c r="C12" s="40" t="s">
        <v>65</v>
      </c>
      <c r="D12" s="41">
        <v>50000</v>
      </c>
      <c r="F12" s="92" t="str">
        <f>A28</f>
        <v>9월</v>
      </c>
      <c r="G12" s="35" t="s">
        <v>74</v>
      </c>
      <c r="H12" s="10">
        <v>0</v>
      </c>
    </row>
    <row r="13" spans="1:9" ht="19.5" customHeight="1" x14ac:dyDescent="0.15">
      <c r="A13" s="96"/>
      <c r="B13" s="55" t="s">
        <v>36</v>
      </c>
      <c r="C13" s="55" t="s">
        <v>37</v>
      </c>
      <c r="D13" s="56">
        <v>525000</v>
      </c>
      <c r="F13" s="93"/>
      <c r="G13" s="36" t="s">
        <v>24</v>
      </c>
      <c r="H13" s="10">
        <f>D30+D31</f>
        <v>233000</v>
      </c>
    </row>
    <row r="14" spans="1:9" ht="19.5" customHeight="1" x14ac:dyDescent="0.15">
      <c r="A14" s="96"/>
      <c r="B14" s="55" t="s">
        <v>20</v>
      </c>
      <c r="C14" s="55" t="s">
        <v>16</v>
      </c>
      <c r="D14" s="56">
        <v>95080</v>
      </c>
      <c r="F14" s="94"/>
      <c r="G14" s="37" t="s">
        <v>73</v>
      </c>
      <c r="H14" s="10">
        <f>D28+D29</f>
        <v>188000</v>
      </c>
    </row>
    <row r="15" spans="1:9" ht="19.5" customHeight="1" x14ac:dyDescent="0.15">
      <c r="A15" s="96"/>
      <c r="B15" s="40" t="s">
        <v>62</v>
      </c>
      <c r="C15" s="40" t="s">
        <v>63</v>
      </c>
      <c r="D15" s="41">
        <v>50000</v>
      </c>
      <c r="F15" s="90" t="s">
        <v>8</v>
      </c>
      <c r="G15" s="91"/>
      <c r="H15" s="10">
        <f>SUM(H6:H14)</f>
        <v>2897580</v>
      </c>
      <c r="I15" s="5" t="b">
        <f>H15=D33</f>
        <v>1</v>
      </c>
    </row>
    <row r="16" spans="1:9" ht="19.5" customHeight="1" x14ac:dyDescent="0.15">
      <c r="A16" s="96"/>
      <c r="B16" s="40" t="s">
        <v>42</v>
      </c>
      <c r="C16" s="40" t="s">
        <v>64</v>
      </c>
      <c r="D16" s="41">
        <v>50000</v>
      </c>
    </row>
    <row r="17" spans="1:7" ht="19.5" customHeight="1" x14ac:dyDescent="0.15">
      <c r="A17" s="96"/>
      <c r="B17" s="47" t="s">
        <v>43</v>
      </c>
      <c r="C17" s="47" t="s">
        <v>44</v>
      </c>
      <c r="D17" s="48">
        <v>243000</v>
      </c>
    </row>
    <row r="18" spans="1:7" ht="19.5" customHeight="1" x14ac:dyDescent="0.15">
      <c r="A18" s="97"/>
      <c r="B18" s="26"/>
      <c r="C18" s="26"/>
      <c r="D18" s="27"/>
    </row>
    <row r="19" spans="1:7" ht="19.5" customHeight="1" x14ac:dyDescent="0.15">
      <c r="A19" s="84" t="s">
        <v>27</v>
      </c>
      <c r="B19" s="42" t="s">
        <v>34</v>
      </c>
      <c r="C19" s="43" t="s">
        <v>66</v>
      </c>
      <c r="D19" s="44">
        <v>50000</v>
      </c>
    </row>
    <row r="20" spans="1:7" ht="19.5" customHeight="1" x14ac:dyDescent="0.15">
      <c r="A20" s="85"/>
      <c r="B20" s="42" t="s">
        <v>61</v>
      </c>
      <c r="C20" s="43" t="s">
        <v>67</v>
      </c>
      <c r="D20" s="44">
        <v>50000</v>
      </c>
    </row>
    <row r="21" spans="1:7" ht="19.5" customHeight="1" x14ac:dyDescent="0.15">
      <c r="A21" s="85"/>
      <c r="B21" s="45" t="s">
        <v>15</v>
      </c>
      <c r="C21" s="46" t="s">
        <v>38</v>
      </c>
      <c r="D21" s="49">
        <v>122000</v>
      </c>
    </row>
    <row r="22" spans="1:7" ht="19.5" customHeight="1" x14ac:dyDescent="0.15">
      <c r="A22" s="85"/>
      <c r="B22" s="57" t="s">
        <v>46</v>
      </c>
      <c r="C22" s="57" t="s">
        <v>47</v>
      </c>
      <c r="D22" s="58">
        <v>255000</v>
      </c>
    </row>
    <row r="23" spans="1:7" ht="19.5" customHeight="1" x14ac:dyDescent="0.15">
      <c r="A23" s="85"/>
      <c r="B23" s="57" t="s">
        <v>48</v>
      </c>
      <c r="C23" s="57" t="s">
        <v>49</v>
      </c>
      <c r="D23" s="58">
        <v>80000</v>
      </c>
      <c r="G23" s="59" t="s">
        <v>69</v>
      </c>
    </row>
    <row r="24" spans="1:7" ht="19.5" customHeight="1" x14ac:dyDescent="0.15">
      <c r="A24" s="85"/>
      <c r="B24" s="57" t="s">
        <v>50</v>
      </c>
      <c r="C24" s="57" t="s">
        <v>51</v>
      </c>
      <c r="D24" s="58">
        <v>100000</v>
      </c>
    </row>
    <row r="25" spans="1:7" ht="19.5" customHeight="1" x14ac:dyDescent="0.15">
      <c r="A25" s="85"/>
      <c r="B25" s="57" t="s">
        <v>48</v>
      </c>
      <c r="C25" s="57" t="s">
        <v>52</v>
      </c>
      <c r="D25" s="58">
        <v>177400</v>
      </c>
    </row>
    <row r="26" spans="1:7" ht="19.5" customHeight="1" x14ac:dyDescent="0.15">
      <c r="A26" s="85"/>
      <c r="B26" s="57" t="s">
        <v>46</v>
      </c>
      <c r="C26" s="57" t="s">
        <v>53</v>
      </c>
      <c r="D26" s="58">
        <v>252100</v>
      </c>
    </row>
    <row r="27" spans="1:7" ht="19.5" customHeight="1" x14ac:dyDescent="0.15">
      <c r="A27" s="86"/>
      <c r="B27" s="26"/>
      <c r="C27" s="26"/>
      <c r="D27" s="27"/>
    </row>
    <row r="28" spans="1:7" ht="19.5" customHeight="1" x14ac:dyDescent="0.15">
      <c r="A28" s="81" t="s">
        <v>28</v>
      </c>
      <c r="B28" s="57" t="s">
        <v>54</v>
      </c>
      <c r="C28" s="57" t="s">
        <v>55</v>
      </c>
      <c r="D28" s="58">
        <v>76000</v>
      </c>
    </row>
    <row r="29" spans="1:7" ht="19.5" customHeight="1" x14ac:dyDescent="0.15">
      <c r="A29" s="82"/>
      <c r="B29" s="57" t="s">
        <v>56</v>
      </c>
      <c r="C29" s="57" t="s">
        <v>57</v>
      </c>
      <c r="D29" s="58">
        <v>112000</v>
      </c>
    </row>
    <row r="30" spans="1:7" ht="19.5" customHeight="1" x14ac:dyDescent="0.15">
      <c r="A30" s="82"/>
      <c r="B30" s="50" t="s">
        <v>58</v>
      </c>
      <c r="C30" s="50" t="s">
        <v>59</v>
      </c>
      <c r="D30" s="51">
        <v>135000</v>
      </c>
    </row>
    <row r="31" spans="1:7" ht="19.5" customHeight="1" x14ac:dyDescent="0.15">
      <c r="A31" s="82"/>
      <c r="B31" s="50" t="s">
        <v>58</v>
      </c>
      <c r="C31" s="50" t="s">
        <v>60</v>
      </c>
      <c r="D31" s="51">
        <v>98000</v>
      </c>
    </row>
    <row r="32" spans="1:7" ht="19.5" customHeight="1" x14ac:dyDescent="0.15">
      <c r="A32" s="83"/>
      <c r="B32" s="33"/>
      <c r="C32" s="33"/>
      <c r="D32" s="34"/>
    </row>
    <row r="33" spans="1:4" ht="19.5" customHeight="1" x14ac:dyDescent="0.15">
      <c r="A33" s="28" t="s">
        <v>5</v>
      </c>
      <c r="B33" s="87" t="s">
        <v>68</v>
      </c>
      <c r="C33" s="87"/>
      <c r="D33" s="25">
        <f>SUM(D6:D32)</f>
        <v>2897580</v>
      </c>
    </row>
    <row r="34" spans="1:4" ht="19.5" customHeight="1" x14ac:dyDescent="0.15">
      <c r="A34" s="8"/>
    </row>
    <row r="35" spans="1:4" ht="19.5" customHeight="1" x14ac:dyDescent="0.15">
      <c r="A35" s="8"/>
    </row>
    <row r="36" spans="1:4" ht="19.5" customHeight="1" x14ac:dyDescent="0.15">
      <c r="A36" s="8"/>
    </row>
    <row r="37" spans="1:4" ht="19.5" customHeight="1" x14ac:dyDescent="0.15">
      <c r="A37" s="5" t="s">
        <v>39</v>
      </c>
      <c r="B37" s="39">
        <v>3065470</v>
      </c>
    </row>
    <row r="38" spans="1:4" ht="19.5" customHeight="1" x14ac:dyDescent="0.15">
      <c r="A38" s="5" t="s">
        <v>40</v>
      </c>
      <c r="B38" s="39">
        <v>2388270</v>
      </c>
    </row>
    <row r="39" spans="1:4" ht="19.5" customHeight="1" x14ac:dyDescent="0.15">
      <c r="A39" s="5" t="s">
        <v>41</v>
      </c>
      <c r="B39" s="38">
        <f>D33</f>
        <v>2897580</v>
      </c>
    </row>
    <row r="40" spans="1:4" ht="19.5" customHeight="1" x14ac:dyDescent="0.15">
      <c r="A40" s="5" t="s">
        <v>45</v>
      </c>
      <c r="B40" s="38">
        <f>SUM(B37:B39)</f>
        <v>8351320</v>
      </c>
    </row>
  </sheetData>
  <autoFilter ref="A5:D33"/>
  <mergeCells count="8">
    <mergeCell ref="A28:A32"/>
    <mergeCell ref="A19:A27"/>
    <mergeCell ref="B33:C33"/>
    <mergeCell ref="F6:F8"/>
    <mergeCell ref="F9:F11"/>
    <mergeCell ref="F15:G15"/>
    <mergeCell ref="F12:F14"/>
    <mergeCell ref="A6:A18"/>
  </mergeCells>
  <phoneticPr fontId="7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6" sqref="A6:A8"/>
    </sheetView>
  </sheetViews>
  <sheetFormatPr defaultRowHeight="13.5" x14ac:dyDescent="0.15"/>
  <cols>
    <col min="1" max="1" width="12.77734375" customWidth="1"/>
    <col min="2" max="2" width="51.77734375" customWidth="1"/>
    <col min="3" max="3" width="15.77734375" customWidth="1"/>
  </cols>
  <sheetData>
    <row r="1" spans="1:3" ht="31.5" x14ac:dyDescent="0.15">
      <c r="A1" s="100" t="s">
        <v>25</v>
      </c>
      <c r="B1" s="101"/>
      <c r="C1" s="101"/>
    </row>
    <row r="2" spans="1:3" ht="16.5" x14ac:dyDescent="0.15">
      <c r="A2" s="13" t="s">
        <v>9</v>
      </c>
      <c r="B2" s="12"/>
      <c r="C2" s="13"/>
    </row>
    <row r="3" spans="1:3" x14ac:dyDescent="0.15">
      <c r="A3" s="14"/>
      <c r="B3" s="14"/>
      <c r="C3" s="15" t="s">
        <v>10</v>
      </c>
    </row>
    <row r="4" spans="1:3" ht="23.1" customHeight="1" x14ac:dyDescent="0.15">
      <c r="A4" s="102" t="s">
        <v>11</v>
      </c>
      <c r="B4" s="103" t="s">
        <v>12</v>
      </c>
      <c r="C4" s="104" t="s">
        <v>13</v>
      </c>
    </row>
    <row r="5" spans="1:3" ht="23.1" customHeight="1" x14ac:dyDescent="0.15">
      <c r="A5" s="102"/>
      <c r="B5" s="103"/>
      <c r="C5" s="104"/>
    </row>
    <row r="6" spans="1:3" ht="23.1" customHeight="1" x14ac:dyDescent="0.15">
      <c r="A6" s="105" t="str">
        <f>'2019.3분기'!F6:F8</f>
        <v>7월</v>
      </c>
      <c r="B6" s="20" t="str">
        <f>'2019.3분기'!G6</f>
        <v>직원/유관자 경조사비 3건</v>
      </c>
      <c r="C6" s="21">
        <f>'2019.3분기'!H6</f>
        <v>150000</v>
      </c>
    </row>
    <row r="7" spans="1:3" ht="23.1" customHeight="1" x14ac:dyDescent="0.15">
      <c r="A7" s="105"/>
      <c r="B7" s="19" t="str">
        <f>'2019.3분기'!G7</f>
        <v>사업추진관련 유관기관과 업무협의 3건</v>
      </c>
      <c r="C7" s="21">
        <f>'2019.3분기'!H7</f>
        <v>411000</v>
      </c>
    </row>
    <row r="8" spans="1:3" ht="23.1" customHeight="1" x14ac:dyDescent="0.15">
      <c r="A8" s="105"/>
      <c r="B8" s="31" t="str">
        <f>'2019.3분기'!G8</f>
        <v>임직원 업무회의 등 6건</v>
      </c>
      <c r="C8" s="32">
        <f>'2019.3분기'!H8</f>
        <v>829080</v>
      </c>
    </row>
    <row r="9" spans="1:3" ht="23.1" customHeight="1" x14ac:dyDescent="0.15">
      <c r="A9" s="106" t="str">
        <f>'2019.3분기'!F9:F11</f>
        <v>8월</v>
      </c>
      <c r="B9" s="29" t="str">
        <f>'2019.3분기'!G9</f>
        <v>직원/유관자 경조사비 2건</v>
      </c>
      <c r="C9" s="30">
        <f>'2019.3분기'!H9</f>
        <v>100000</v>
      </c>
    </row>
    <row r="10" spans="1:3" ht="23.1" customHeight="1" x14ac:dyDescent="0.15">
      <c r="A10" s="98"/>
      <c r="B10" s="19" t="str">
        <f>'2019.3분기'!G10</f>
        <v>사업추진관련 유관기관과 업무협의 1건</v>
      </c>
      <c r="C10" s="21">
        <f>'2019.3분기'!H10</f>
        <v>122000</v>
      </c>
    </row>
    <row r="11" spans="1:3" ht="23.1" customHeight="1" x14ac:dyDescent="0.15">
      <c r="A11" s="99"/>
      <c r="B11" s="31" t="str">
        <f>'2019.3분기'!G11</f>
        <v>임직원 업무회의 등 5건</v>
      </c>
      <c r="C11" s="32">
        <f>'2019.3분기'!H11</f>
        <v>864500</v>
      </c>
    </row>
    <row r="12" spans="1:3" ht="23.1" customHeight="1" x14ac:dyDescent="0.15">
      <c r="A12" s="98" t="str">
        <f>'2019.3분기'!F12:F14</f>
        <v>9월</v>
      </c>
      <c r="B12" s="29" t="str">
        <f>'2019.3분기'!G12</f>
        <v>직원/유관자 경조사비 0건</v>
      </c>
      <c r="C12" s="30">
        <f>'2019.3분기'!H12</f>
        <v>0</v>
      </c>
    </row>
    <row r="13" spans="1:3" ht="23.1" customHeight="1" x14ac:dyDescent="0.15">
      <c r="A13" s="98"/>
      <c r="B13" s="19" t="str">
        <f>'2019.3분기'!G13</f>
        <v>사업추진관련 유관기관과 업무협의 2건</v>
      </c>
      <c r="C13" s="21">
        <f>'2019.3분기'!H13</f>
        <v>233000</v>
      </c>
    </row>
    <row r="14" spans="1:3" ht="23.1" customHeight="1" x14ac:dyDescent="0.15">
      <c r="A14" s="99"/>
      <c r="B14" s="19" t="str">
        <f>'2019.3분기'!G14</f>
        <v>임직원 업무회의 등 2건</v>
      </c>
      <c r="C14" s="21">
        <f>'2019.3분기'!H14</f>
        <v>188000</v>
      </c>
    </row>
    <row r="15" spans="1:3" ht="23.1" customHeight="1" x14ac:dyDescent="0.15">
      <c r="A15" s="16"/>
      <c r="B15" s="17" t="s">
        <v>14</v>
      </c>
      <c r="C15" s="18">
        <f>SUM(C6:C14)</f>
        <v>2897580</v>
      </c>
    </row>
  </sheetData>
  <mergeCells count="7">
    <mergeCell ref="A12:A14"/>
    <mergeCell ref="A1:C1"/>
    <mergeCell ref="A4:A5"/>
    <mergeCell ref="B4:B5"/>
    <mergeCell ref="C4:C5"/>
    <mergeCell ref="A6:A8"/>
    <mergeCell ref="A9:A1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2023년 3분기_공시용</vt:lpstr>
      <vt:lpstr>2019.3분기</vt:lpstr>
      <vt:lpstr>2019.3분기_제출</vt:lpstr>
      <vt:lpstr>'2019.3분기'!Print_Area</vt:lpstr>
      <vt:lpstr>'2023년 3분기_공시용'!Print_Area</vt:lpstr>
      <vt:lpstr>'2019.3분기'!Print_Titles</vt:lpstr>
      <vt:lpstr>'2023년 3분기_공시용'!Print_Titles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2020-12-03T06:21:45Z</cp:lastPrinted>
  <dcterms:created xsi:type="dcterms:W3CDTF">2008-04-01T11:11:49Z</dcterms:created>
  <dcterms:modified xsi:type="dcterms:W3CDTF">2023-10-25T08:52:50Z</dcterms:modified>
</cp:coreProperties>
</file>